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Приложение № 2" sheetId="2" r:id="rId1"/>
  </sheets>
  <definedNames>
    <definedName name="_xlnm._FilterDatabase" localSheetId="0" hidden="1">'Приложение № 2'!$A$8:$V$8</definedName>
    <definedName name="_xlnm.Print_Titles" localSheetId="0">'Приложение № 2'!$5:$8</definedName>
    <definedName name="_xlnm.Print_Area" localSheetId="0">'Приложение № 2'!$A$1:$V$13</definedName>
  </definedNames>
  <calcPr calcId="145621"/>
</workbook>
</file>

<file path=xl/calcChain.xml><?xml version="1.0" encoding="utf-8"?>
<calcChain xmlns="http://schemas.openxmlformats.org/spreadsheetml/2006/main">
  <c r="T13" i="2" l="1"/>
  <c r="K13" i="2"/>
  <c r="V13" i="2" s="1"/>
  <c r="V11" i="2"/>
  <c r="C13" i="2" l="1"/>
  <c r="T11" i="2" l="1"/>
  <c r="C11" i="2" s="1"/>
</calcChain>
</file>

<file path=xl/sharedStrings.xml><?xml version="1.0" encoding="utf-8"?>
<sst xmlns="http://schemas.openxmlformats.org/spreadsheetml/2006/main" count="55" uniqueCount="36">
  <si>
    <t>№ п/п</t>
  </si>
  <si>
    <t>Адрес многоквартирного дома</t>
  </si>
  <si>
    <t>1</t>
  </si>
  <si>
    <t>37</t>
  </si>
  <si>
    <t>82</t>
  </si>
  <si>
    <t>Итого по муниципальному образованию Новоуральский городской округ</t>
  </si>
  <si>
    <t>Общая стоимость капитального ремонта</t>
  </si>
  <si>
    <t>Ремонт крыши</t>
  </si>
  <si>
    <t>Ремонт подвальных помещений</t>
  </si>
  <si>
    <t>Ремонт фасада</t>
  </si>
  <si>
    <t>Ремонт фундамента</t>
  </si>
  <si>
    <t>Строительный контроль</t>
  </si>
  <si>
    <t>ПЕРЕЧЕНЬ</t>
  </si>
  <si>
    <t>Виды услуг и (или) работ по капитальному ремонту, предусмотренные частью второй статьи 17 Закона Свердловской области от 19 декабря 2013 года №127-ОЗ</t>
  </si>
  <si>
    <t>Ремонт внутридомовых инженерных систем электроснабжения</t>
  </si>
  <si>
    <t>Ремонт внутридомовых инженерных систем теплоснабжения</t>
  </si>
  <si>
    <t>Ремонт внутридомовых инженерных систем горячего водоснабжения</t>
  </si>
  <si>
    <t>Ремонт внутридомовых инженерных систем холодного водоснабжения</t>
  </si>
  <si>
    <t>Ремонт внутридомовых инженерных систем водоотведния</t>
  </si>
  <si>
    <t>Ремонт внутридомовых инженерных систем газоснабжения</t>
  </si>
  <si>
    <t>рублей</t>
  </si>
  <si>
    <t>единиц</t>
  </si>
  <si>
    <t>Ремонт или замена лифтового оборудования</t>
  </si>
  <si>
    <t>ремонт мусоропроводов</t>
  </si>
  <si>
    <t xml:space="preserve">Усиление чердачных перекрытий </t>
  </si>
  <si>
    <t>Ремонт внутридомовых систем пожарной автоматики водопровода</t>
  </si>
  <si>
    <t xml:space="preserve">Установка автоматизированных узлов управления и регулирования потребления тепловой энергии в системе теплоснабжения и горячего водоснабжения </t>
  </si>
  <si>
    <t>Разработка проектной документации на проведение капитального ремонта общего имущества в многоквартирном доме</t>
  </si>
  <si>
    <t>Экспертиза проектной документации на проведение капитального ремонта общего имущества в многоквартирном доме</t>
  </si>
  <si>
    <t>Новоуральский городской округ Свердловской области, г. Новоуральск, ул. Жигаловского, д. 6/2</t>
  </si>
  <si>
    <t xml:space="preserve"> видов услуг и (или) работ по капитальному ремонту общего имущества многоквартирных домов и их стоимости в рамках Краткосрочного плана
 реализации региональной программы капитального ремонта общего имущества в многоквартирных домах Свердловской области на
 2024-2026 годы  на территории Новоуральского городского округа</t>
  </si>
  <si>
    <t>Новоуральский городской округ Свердловской области, г. Новоуральск, ул. Тегенцева, д. 8/1</t>
  </si>
  <si>
    <t>Приложение № 2 к постановлению Администрации Новоуральского городского округа  (в ред. постановления Администрации Новоуральского городского округа от 07.02.2023  №340-а)</t>
  </si>
  <si>
    <t>Виды услуг и (или) работ по капитальному ремонту, предусмотренные частью первой статьи 17 Закона Свердловской области от 19 декабря 2013 года №127-ОЗ</t>
  </si>
  <si>
    <t>За 2024 год</t>
  </si>
  <si>
    <t>За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</si>
</sst>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Border="0" applyProtection="0">
      <alignment horizontal="left" vertical="center" wrapText="1"/>
    </xf>
  </cellStyleXfs>
  <cellXfs count="21">
    <xf numFmtId="0" fontId="0" fillId="0" borderId="0" xfId="0"/>
    <xf numFmtId="0" fontId="1" fillId="2" borderId="0" xfId="0" applyFont="1" applyFill="1"/>
    <xf numFmtId="49" fontId="1" fillId="2" borderId="0" xfId="0" applyNumberFormat="1" applyFont="1" applyFill="1" applyAlignment="1">
      <alignment vertical="center" wrapText="1"/>
    </xf>
    <xf numFmtId="4" fontId="1" fillId="2" borderId="0" xfId="0" applyNumberFormat="1" applyFont="1" applyFill="1"/>
    <xf numFmtId="49" fontId="1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0" fontId="1" fillId="0" borderId="0" xfId="0" applyFont="1" applyFill="1"/>
    <xf numFmtId="4" fontId="1" fillId="0" borderId="0" xfId="0" applyNumberFormat="1" applyFont="1" applyFill="1"/>
    <xf numFmtId="0" fontId="3" fillId="2" borderId="0" xfId="0" applyFont="1" applyFill="1"/>
    <xf numFmtId="49" fontId="1" fillId="0" borderId="0" xfId="0" applyNumberFormat="1" applyFont="1" applyFill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3" fontId="1" fillId="0" borderId="1" xfId="0" applyNumberFormat="1" applyFont="1" applyFill="1" applyBorder="1" applyAlignment="1">
      <alignment horizontal="center" vertical="top" wrapText="1"/>
    </xf>
    <xf numFmtId="0" fontId="1" fillId="0" borderId="1" xfId="1" applyFont="1" applyFill="1" applyBorder="1" applyAlignment="1">
      <alignment horizontal="center" vertical="top" wrapText="1"/>
    </xf>
    <xf numFmtId="3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9"/>
  <sheetViews>
    <sheetView tabSelected="1" zoomScale="90" zoomScaleNormal="90" zoomScaleSheetLayoutView="90" workbookViewId="0">
      <pane ySplit="7" topLeftCell="A8" activePane="bottomLeft" state="frozen"/>
      <selection pane="bottomLeft" activeCell="M6" sqref="M6"/>
    </sheetView>
  </sheetViews>
  <sheetFormatPr defaultRowHeight="12.75" x14ac:dyDescent="0.2"/>
  <cols>
    <col min="1" max="1" width="5.28515625" style="1" customWidth="1"/>
    <col min="2" max="2" width="36" style="1" customWidth="1"/>
    <col min="3" max="3" width="15.140625" style="1" customWidth="1"/>
    <col min="4" max="4" width="15.42578125" style="1" hidden="1" customWidth="1"/>
    <col min="5" max="5" width="13.42578125" style="1" hidden="1" customWidth="1"/>
    <col min="6" max="6" width="15.7109375" style="1" hidden="1" customWidth="1"/>
    <col min="7" max="7" width="16.140625" style="1" hidden="1" customWidth="1"/>
    <col min="8" max="9" width="13.42578125" style="1" hidden="1" customWidth="1"/>
    <col min="10" max="10" width="7" style="1" customWidth="1"/>
    <col min="11" max="12" width="15.5703125" style="1" customWidth="1"/>
    <col min="13" max="13" width="12.42578125" style="1" customWidth="1"/>
    <col min="14" max="14" width="16.42578125" style="1" hidden="1" customWidth="1"/>
    <col min="15" max="15" width="15" style="1" hidden="1" customWidth="1"/>
    <col min="16" max="16" width="9.85546875" style="1" hidden="1" customWidth="1"/>
    <col min="17" max="17" width="0.28515625" style="1" customWidth="1"/>
    <col min="18" max="18" width="11.42578125" style="1" customWidth="1"/>
    <col min="19" max="19" width="16" style="1" customWidth="1"/>
    <col min="20" max="20" width="12.42578125" style="1" customWidth="1"/>
    <col min="21" max="21" width="9.28515625" style="1" customWidth="1"/>
    <col min="22" max="22" width="14.28515625" style="1" customWidth="1"/>
    <col min="23" max="23" width="13" style="1" bestFit="1" customWidth="1"/>
    <col min="24" max="24" width="13" style="3" bestFit="1" customWidth="1"/>
    <col min="25" max="25" width="11.85546875" style="3" customWidth="1"/>
    <col min="26" max="16384" width="9.140625" style="1"/>
  </cols>
  <sheetData>
    <row r="1" spans="1:25" x14ac:dyDescent="0.2">
      <c r="B1" s="3"/>
      <c r="C1" s="3"/>
      <c r="D1" s="3"/>
      <c r="F1" s="3"/>
    </row>
    <row r="2" spans="1:25" ht="63.75" customHeight="1" x14ac:dyDescent="0.2">
      <c r="B2" s="3"/>
      <c r="C2" s="3"/>
      <c r="D2" s="3"/>
      <c r="H2" s="3"/>
      <c r="I2" s="3"/>
      <c r="M2" s="2"/>
      <c r="O2" s="2"/>
      <c r="P2" s="2"/>
      <c r="Q2" s="2"/>
      <c r="R2" s="16" t="s">
        <v>32</v>
      </c>
      <c r="S2" s="16"/>
      <c r="T2" s="16"/>
      <c r="U2" s="16"/>
      <c r="V2" s="16"/>
    </row>
    <row r="3" spans="1:25" ht="17.25" customHeight="1" x14ac:dyDescent="0.3">
      <c r="B3" s="3"/>
      <c r="H3" s="8" t="s">
        <v>12</v>
      </c>
      <c r="M3" s="2"/>
      <c r="O3" s="2"/>
      <c r="P3" s="2"/>
      <c r="Q3" s="2"/>
      <c r="R3" s="9"/>
      <c r="S3" s="9"/>
      <c r="T3" s="9"/>
      <c r="U3" s="9"/>
      <c r="V3" s="9"/>
    </row>
    <row r="4" spans="1:25" ht="46.5" customHeight="1" x14ac:dyDescent="0.2">
      <c r="A4" s="18" t="s">
        <v>30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25" ht="39.75" customHeight="1" x14ac:dyDescent="0.2">
      <c r="A5" s="19" t="s">
        <v>0</v>
      </c>
      <c r="B5" s="19" t="s">
        <v>1</v>
      </c>
      <c r="C5" s="19" t="s">
        <v>6</v>
      </c>
      <c r="D5" s="19" t="s">
        <v>33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 t="s">
        <v>13</v>
      </c>
      <c r="Q5" s="19"/>
      <c r="R5" s="19"/>
      <c r="S5" s="19"/>
      <c r="T5" s="19"/>
      <c r="U5" s="19"/>
      <c r="V5" s="19"/>
    </row>
    <row r="6" spans="1:25" s="6" customFormat="1" ht="111" customHeight="1" x14ac:dyDescent="0.2">
      <c r="A6" s="19"/>
      <c r="B6" s="19"/>
      <c r="C6" s="19"/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19</v>
      </c>
      <c r="J6" s="20" t="s">
        <v>22</v>
      </c>
      <c r="K6" s="20"/>
      <c r="L6" s="14" t="s">
        <v>7</v>
      </c>
      <c r="M6" s="4" t="s">
        <v>8</v>
      </c>
      <c r="N6" s="4" t="s">
        <v>9</v>
      </c>
      <c r="O6" s="4" t="s">
        <v>10</v>
      </c>
      <c r="P6" s="4" t="s">
        <v>23</v>
      </c>
      <c r="Q6" s="4" t="s">
        <v>24</v>
      </c>
      <c r="R6" s="4" t="s">
        <v>25</v>
      </c>
      <c r="S6" s="12" t="s">
        <v>26</v>
      </c>
      <c r="T6" s="4" t="s">
        <v>27</v>
      </c>
      <c r="U6" s="4" t="s">
        <v>28</v>
      </c>
      <c r="V6" s="4" t="s">
        <v>11</v>
      </c>
      <c r="X6" s="7"/>
      <c r="Y6" s="7"/>
    </row>
    <row r="7" spans="1:25" s="6" customFormat="1" ht="76.5" x14ac:dyDescent="0.2">
      <c r="A7" s="19"/>
      <c r="B7" s="19"/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  <c r="I7" s="4" t="s">
        <v>20</v>
      </c>
      <c r="J7" s="4" t="s">
        <v>21</v>
      </c>
      <c r="K7" s="4" t="s">
        <v>20</v>
      </c>
      <c r="L7" s="4" t="s">
        <v>20</v>
      </c>
      <c r="M7" s="4" t="s">
        <v>20</v>
      </c>
      <c r="N7" s="4" t="s">
        <v>20</v>
      </c>
      <c r="O7" s="4" t="s">
        <v>20</v>
      </c>
      <c r="P7" s="4" t="s">
        <v>20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20</v>
      </c>
      <c r="X7" s="7"/>
      <c r="Y7" s="7"/>
    </row>
    <row r="8" spans="1:25" s="6" customFormat="1" x14ac:dyDescent="0.2">
      <c r="A8" s="13">
        <v>1</v>
      </c>
      <c r="B8" s="13">
        <v>2</v>
      </c>
      <c r="C8" s="13">
        <v>3</v>
      </c>
      <c r="D8" s="13">
        <v>4</v>
      </c>
      <c r="E8" s="13">
        <v>5</v>
      </c>
      <c r="F8" s="13">
        <v>6</v>
      </c>
      <c r="G8" s="13">
        <v>7</v>
      </c>
      <c r="H8" s="13">
        <v>8</v>
      </c>
      <c r="I8" s="13">
        <v>9</v>
      </c>
      <c r="J8" s="13">
        <v>10</v>
      </c>
      <c r="K8" s="13">
        <v>11</v>
      </c>
      <c r="L8" s="13">
        <v>12</v>
      </c>
      <c r="M8" s="13">
        <v>13</v>
      </c>
      <c r="N8" s="13">
        <v>14</v>
      </c>
      <c r="O8" s="13">
        <v>15</v>
      </c>
      <c r="P8" s="13">
        <v>16</v>
      </c>
      <c r="Q8" s="13">
        <v>17</v>
      </c>
      <c r="R8" s="13">
        <v>18</v>
      </c>
      <c r="S8" s="13">
        <v>19</v>
      </c>
      <c r="T8" s="13">
        <v>20</v>
      </c>
      <c r="U8" s="13">
        <v>21</v>
      </c>
      <c r="V8" s="13">
        <v>22</v>
      </c>
      <c r="X8" s="7"/>
      <c r="Y8" s="7"/>
    </row>
    <row r="9" spans="1:25" s="6" customFormat="1" x14ac:dyDescent="0.2">
      <c r="A9" s="17" t="s">
        <v>5</v>
      </c>
      <c r="B9" s="17"/>
      <c r="C9" s="5"/>
      <c r="D9" s="5"/>
      <c r="E9" s="5"/>
      <c r="F9" s="5"/>
      <c r="G9" s="5"/>
      <c r="H9" s="5"/>
      <c r="I9" s="5"/>
      <c r="J9" s="4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X9" s="7"/>
      <c r="Y9" s="7"/>
    </row>
    <row r="10" spans="1:25" s="6" customFormat="1" x14ac:dyDescent="0.2">
      <c r="A10" s="17" t="s">
        <v>34</v>
      </c>
      <c r="B10" s="17"/>
      <c r="C10" s="5"/>
      <c r="D10" s="5"/>
      <c r="E10" s="5"/>
      <c r="F10" s="5"/>
      <c r="G10" s="5"/>
      <c r="H10" s="5"/>
      <c r="I10" s="5"/>
      <c r="J10" s="11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7"/>
      <c r="X10" s="7"/>
      <c r="Y10" s="7"/>
    </row>
    <row r="11" spans="1:25" s="6" customFormat="1" ht="38.25" x14ac:dyDescent="0.2">
      <c r="A11" s="4" t="s">
        <v>3</v>
      </c>
      <c r="B11" s="10" t="s">
        <v>29</v>
      </c>
      <c r="C11" s="5">
        <f>K11+T11+V11+L11</f>
        <v>7159164.5130000003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4" t="s">
        <v>2</v>
      </c>
      <c r="K11" s="15">
        <v>2913122.4</v>
      </c>
      <c r="L11" s="15">
        <v>3564932.8650000002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f>108*5767.1</f>
        <v>622846.80000000005</v>
      </c>
      <c r="U11" s="5">
        <v>0</v>
      </c>
      <c r="V11" s="5">
        <f>0.02*(K11+L355)</f>
        <v>58262.447999999997</v>
      </c>
      <c r="X11" s="7"/>
      <c r="Y11" s="7"/>
    </row>
    <row r="12" spans="1:25" s="6" customFormat="1" x14ac:dyDescent="0.2">
      <c r="A12" s="17" t="s">
        <v>35</v>
      </c>
      <c r="B12" s="17"/>
      <c r="C12" s="5"/>
      <c r="D12" s="5"/>
      <c r="E12" s="5"/>
      <c r="F12" s="5"/>
      <c r="G12" s="5"/>
      <c r="H12" s="5"/>
      <c r="I12" s="5"/>
      <c r="J12" s="11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7"/>
      <c r="X12" s="7"/>
      <c r="Y12" s="7"/>
    </row>
    <row r="13" spans="1:25" s="6" customFormat="1" ht="37.5" customHeight="1" x14ac:dyDescent="0.2">
      <c r="A13" s="4" t="s">
        <v>4</v>
      </c>
      <c r="B13" s="10" t="s">
        <v>31</v>
      </c>
      <c r="C13" s="5">
        <f>K13+T13+V13</f>
        <v>3414871.7346000001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4" t="s">
        <v>2</v>
      </c>
      <c r="K13" s="15">
        <f>2826845.23*1</f>
        <v>2826845.23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f>4921.2*108</f>
        <v>531489.6</v>
      </c>
      <c r="U13" s="5">
        <v>0</v>
      </c>
      <c r="V13" s="5">
        <f t="shared" ref="V13" si="0">0.02*K13</f>
        <v>56536.904600000002</v>
      </c>
    </row>
    <row r="17" spans="2:7" x14ac:dyDescent="0.2">
      <c r="B17" s="3"/>
    </row>
    <row r="18" spans="2:7" x14ac:dyDescent="0.2">
      <c r="B18" s="3"/>
      <c r="C18" s="3"/>
    </row>
    <row r="19" spans="2:7" x14ac:dyDescent="0.2">
      <c r="B19" s="3"/>
      <c r="F19" s="3"/>
      <c r="G19" s="3"/>
    </row>
  </sheetData>
  <sheetProtection selectLockedCells="1"/>
  <autoFilter ref="A8:V8"/>
  <mergeCells count="11">
    <mergeCell ref="R2:V2"/>
    <mergeCell ref="A9:B9"/>
    <mergeCell ref="A10:B10"/>
    <mergeCell ref="A12:B12"/>
    <mergeCell ref="A4:V4"/>
    <mergeCell ref="A5:A7"/>
    <mergeCell ref="P5:V5"/>
    <mergeCell ref="B5:B7"/>
    <mergeCell ref="C5:C6"/>
    <mergeCell ref="D5:O5"/>
    <mergeCell ref="J6:K6"/>
  </mergeCells>
  <pageMargins left="0.59055118110236227" right="0.19685039370078741" top="1.4960629921259843" bottom="0.39370078740157483" header="0.31496062992125984" footer="0.31496062992125984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Приложение № 2</vt:lpstr>
      <vt:lpstr>'Приложение № 2'!Заголовки_для_печати</vt:lpstr>
      <vt:lpstr>'Приложение № 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Мелкозерова Галина Владимировна</dc:creator>
  <cp:lastModifiedBy>Оля</cp:lastModifiedBy>
  <cp:lastPrinted>2023-03-17T04:22:44Z</cp:lastPrinted>
  <dcterms:created xsi:type="dcterms:W3CDTF">2020-12-23T05:45:08Z</dcterms:created>
  <dcterms:modified xsi:type="dcterms:W3CDTF">2023-03-31T05:24:59Z</dcterms:modified>
</cp:coreProperties>
</file>